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495" windowWidth="16215" windowHeight="5910"/>
  </bookViews>
  <sheets>
    <sheet name="NH17-18 hiep" sheetId="13" r:id="rId1"/>
    <sheet name="tổng kết KL" sheetId="16" r:id="rId2"/>
  </sheets>
  <calcPr calcId="144525"/>
</workbook>
</file>

<file path=xl/calcChain.xml><?xml version="1.0" encoding="utf-8"?>
<calcChain xmlns="http://schemas.openxmlformats.org/spreadsheetml/2006/main">
  <c r="I2" i="13" l="1"/>
  <c r="J2" i="13"/>
  <c r="K2" i="13"/>
  <c r="L2" i="13"/>
  <c r="H2" i="13"/>
  <c r="G3" i="13" l="1"/>
  <c r="G59" i="13" l="1"/>
  <c r="G68" i="13"/>
  <c r="G51" i="13"/>
  <c r="G42" i="13"/>
  <c r="G36" i="13"/>
  <c r="G27" i="13"/>
  <c r="G19" i="13"/>
  <c r="G2" i="13" l="1"/>
  <c r="H11" i="16"/>
  <c r="H5" i="16"/>
  <c r="I5" i="16"/>
  <c r="J5" i="16"/>
  <c r="L5" i="16"/>
  <c r="M5" i="16"/>
  <c r="N5" i="16"/>
  <c r="O5" i="16"/>
  <c r="P5" i="16"/>
  <c r="Q5" i="16"/>
  <c r="G5" i="16"/>
  <c r="C2" i="13"/>
  <c r="D2" i="13"/>
  <c r="K5" i="16" l="1"/>
  <c r="R5" i="16" s="1"/>
  <c r="H4" i="16"/>
  <c r="H6" i="16" s="1"/>
  <c r="I4" i="16"/>
  <c r="I6" i="16" s="1"/>
  <c r="J4" i="16"/>
  <c r="J6" i="16" s="1"/>
  <c r="K4" i="16"/>
  <c r="K6" i="16" s="1"/>
  <c r="L4" i="16"/>
  <c r="L6" i="16" s="1"/>
  <c r="M4" i="16"/>
  <c r="M6" i="16" s="1"/>
  <c r="N4" i="16"/>
  <c r="N6" i="16" s="1"/>
  <c r="O4" i="16"/>
  <c r="O6" i="16" s="1"/>
  <c r="P4" i="16"/>
  <c r="P6" i="16" s="1"/>
  <c r="Q4" i="16"/>
  <c r="Q6" i="16" s="1"/>
  <c r="G4" i="16"/>
  <c r="E2" i="13"/>
  <c r="F2" i="13"/>
  <c r="G6" i="16" l="1"/>
  <c r="R6" i="16" s="1"/>
  <c r="R4" i="16"/>
</calcChain>
</file>

<file path=xl/sharedStrings.xml><?xml version="1.0" encoding="utf-8"?>
<sst xmlns="http://schemas.openxmlformats.org/spreadsheetml/2006/main" count="123" uniqueCount="106">
  <si>
    <t>AutoCAD-2</t>
  </si>
  <si>
    <t>Kỹ thuật điện tử-2</t>
  </si>
  <si>
    <t>Bơm, quạt, máy nén-2</t>
  </si>
  <si>
    <t>Thiết bị trao đổi nhiệt và mạng nhiệt-2</t>
  </si>
  <si>
    <t>Kỹ thuật ĐHKK -2</t>
  </si>
  <si>
    <t>Vật liệu kỹ thuật nhiệt-2</t>
  </si>
  <si>
    <t>Cơ lưu chất-2</t>
  </si>
  <si>
    <t>Kỹ thuật lạnh-3</t>
  </si>
  <si>
    <t>Kỹ thuật sấy-2</t>
  </si>
  <si>
    <t>Kỹ thuật Điện-2</t>
  </si>
  <si>
    <t>TT máy lạnh CN-2</t>
  </si>
  <si>
    <t>TT Lắp đặt HTL-3</t>
  </si>
  <si>
    <t>Tự động hóa HTL-2</t>
  </si>
  <si>
    <t>Khoa</t>
  </si>
  <si>
    <t>Truyền nhiệt-3</t>
  </si>
  <si>
    <t>Thực tập Điện lạnh cơ bản-3</t>
  </si>
  <si>
    <t>Quang</t>
  </si>
  <si>
    <t xml:space="preserve"> Thì</t>
  </si>
  <si>
    <t>Huân</t>
  </si>
  <si>
    <t>Hào</t>
  </si>
  <si>
    <t xml:space="preserve"> Viết</t>
  </si>
  <si>
    <t>Quý</t>
  </si>
  <si>
    <t>Hòa</t>
  </si>
  <si>
    <t>Hiệp</t>
  </si>
  <si>
    <t>Trí</t>
  </si>
  <si>
    <t>Nhóm</t>
  </si>
  <si>
    <t>Đv</t>
  </si>
  <si>
    <t>TT</t>
  </si>
  <si>
    <t>T105-L60-H60-V60</t>
  </si>
  <si>
    <t>Sĩ số</t>
  </si>
  <si>
    <t>Thực tập Trang bị điện HTL-2</t>
  </si>
  <si>
    <t>Đo lường Cơ-Điện- Nhiệt-2</t>
  </si>
  <si>
    <t>Nhiệt động lưc học kỹ thuật-3</t>
  </si>
  <si>
    <t>Anh văn 2</t>
  </si>
  <si>
    <t>Tư tưởng HCM</t>
  </si>
  <si>
    <t>16 TCN-Điện-9+3-1L</t>
  </si>
  <si>
    <t>Thực tập Gò -hàn</t>
  </si>
  <si>
    <t>Ngữ văn 1</t>
  </si>
  <si>
    <t>Toán 1</t>
  </si>
  <si>
    <t>Liêm</t>
  </si>
  <si>
    <t>số
lớp</t>
  </si>
  <si>
    <t>Kl
thực</t>
  </si>
  <si>
    <t>An toàn lao động điện lạnh-2</t>
  </si>
  <si>
    <t>Cơ sở kỹ thuật Điện-3</t>
  </si>
  <si>
    <t>17 CD-CNKTN và LĐTBL</t>
  </si>
  <si>
    <t>Cơ sở kỹ thuật Lạnh-3</t>
  </si>
  <si>
    <t>TT Vận hành bảo trì &amp; SC HTL công nghiệp-3</t>
  </si>
  <si>
    <t>Vận hành &amp; Bảo trì HTL- 2</t>
  </si>
  <si>
    <t>Xây dựng trạm lạnh-2</t>
  </si>
  <si>
    <t>TT Trang bị điện HTL-3</t>
  </si>
  <si>
    <t>Anh văn chuyên ngành-2</t>
  </si>
  <si>
    <t>Chính trị , GD Quốc phòng-An ninh</t>
  </si>
  <si>
    <t>17 TCN(-LĐL-CNKTN)-9+3-2L-Huân-Khoa (58-58)</t>
  </si>
  <si>
    <t>Diễn giải</t>
  </si>
  <si>
    <t>Đvht</t>
  </si>
  <si>
    <r>
      <rPr>
        <sz val="10"/>
        <color indexed="8"/>
        <rFont val="Times New Roman"/>
        <family val="1"/>
      </rPr>
      <t>Học phần</t>
    </r>
    <r>
      <rPr>
        <b/>
        <sz val="10"/>
        <color indexed="8"/>
        <rFont val="Times New Roman"/>
        <family val="1"/>
      </rPr>
      <t xml:space="preserve"> HK 1</t>
    </r>
  </si>
  <si>
    <r>
      <rPr>
        <sz val="10"/>
        <color indexed="8"/>
        <rFont val="Times New Roman"/>
        <family val="1"/>
      </rPr>
      <t>Học phần</t>
    </r>
    <r>
      <rPr>
        <b/>
        <sz val="10"/>
        <color indexed="8"/>
        <rFont val="Times New Roman"/>
        <family val="1"/>
      </rPr>
      <t xml:space="preserve"> HK 2</t>
    </r>
  </si>
  <si>
    <t>Hàn cơ bản - 60</t>
  </si>
  <si>
    <t>Anh văn chuyên ngành-30</t>
  </si>
  <si>
    <t>Kỹ năng giao tiếp-30</t>
  </si>
  <si>
    <t>Cơ ứng dụng-30</t>
  </si>
  <si>
    <t>tổng</t>
  </si>
  <si>
    <t>HK1</t>
  </si>
  <si>
    <t>Tổng của Khoa</t>
  </si>
  <si>
    <t>Cộng cả năm</t>
  </si>
  <si>
    <t>giảm
 15%</t>
  </si>
  <si>
    <t>Điện tử chuyên ngành-60 (10-47-3)</t>
  </si>
  <si>
    <t>Đo lường điện lạnh-45(20-23-2)</t>
  </si>
  <si>
    <t>Bơm quạt máy nén-30 (18-10-2)</t>
  </si>
  <si>
    <t>Vật liệu điện lạnh-30 (26-2-2)</t>
  </si>
  <si>
    <t>Auto cad-30 (14-15-1)</t>
  </si>
  <si>
    <t>Điều hòa không khí ôtô-30 (13-15-2)</t>
  </si>
  <si>
    <t>Lắp đặt hệ thống máy lạnh dân dụng-150 (40-103-7)</t>
  </si>
  <si>
    <t>Máy điện- 60 (13-45-2)</t>
  </si>
  <si>
    <t>Cơ sở kỹ thuật nhiệt lạnh- 60 (40-17-3)</t>
  </si>
  <si>
    <t>Kỹ thuật lạnh- 60 (40-17-3)</t>
  </si>
  <si>
    <t>KT Sấy -2</t>
  </si>
  <si>
    <t>Cơ khí</t>
  </si>
  <si>
    <t>TT gò hàn</t>
  </si>
  <si>
    <t>17T1</t>
  </si>
  <si>
    <t>17T2</t>
  </si>
  <si>
    <t>HÀN CO BẢN</t>
  </si>
  <si>
    <t>16TCN-LDL</t>
  </si>
  <si>
    <t xml:space="preserve">CƠ ỨNG DỤNG </t>
  </si>
  <si>
    <t>KINH TẾ</t>
  </si>
  <si>
    <t>KHCB</t>
  </si>
  <si>
    <t>LLCT</t>
  </si>
  <si>
    <t>ĐIỆN ĐIỆN TỬ</t>
  </si>
  <si>
    <t>ok</t>
  </si>
  <si>
    <t xml:space="preserve">  - LỚP 15TCCN : ĐÃ XẾP GHÉP CÁC HP, CÒN CÁC HP CÒN LẠI, ANH CHUYỂN CHO CÁC KHOA LIÊN QUAN ĐỂ ĐIỀN VÀO. </t>
  </si>
  <si>
    <t>năm trước 16-17</t>
  </si>
  <si>
    <t>Hào</t>
  </si>
  <si>
    <t xml:space="preserve">Hiệp </t>
  </si>
  <si>
    <t>Hòa</t>
  </si>
  <si>
    <t>Quý</t>
  </si>
  <si>
    <t xml:space="preserve">Quang </t>
  </si>
  <si>
    <t>Viết</t>
  </si>
  <si>
    <t>Thì</t>
  </si>
  <si>
    <t>nếu được</t>
  </si>
  <si>
    <t>Dự kiến nếu có lớp</t>
  </si>
  <si>
    <t>Đợi kết quả tuyển sinh CĐ</t>
  </si>
  <si>
    <t>15 TC-9+3-TCCN-HÒA</t>
  </si>
  <si>
    <t>15 TCN-LĐL-9+3-1L- THÌ</t>
  </si>
  <si>
    <t>16 TCN-LĐL-9+3-1L-HẬU</t>
  </si>
  <si>
    <t>15CD 1,2-2L-(56-57)-VIẾT- KHOA</t>
  </si>
  <si>
    <t>16 CD-1,2,3-(57-57-56)- HIỆP-QUANG-HÀO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</si>
</sst>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name val="Calibri"/>
      <family val="2"/>
    </font>
    <font>
      <sz val="10"/>
      <name val="Calibri"/>
      <family val="2"/>
    </font>
    <font>
      <sz val="10"/>
      <name val="Arial"/>
      <family val="2"/>
    </font>
    <font>
      <b/>
      <sz val="10"/>
      <color rgb="FFFF0000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8"/>
      <name val="Calibri"/>
      <family val="2"/>
    </font>
    <font>
      <b/>
      <sz val="16"/>
      <name val="Calibri"/>
      <family val="2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Calibri"/>
      <family val="2"/>
    </font>
    <font>
      <b/>
      <sz val="9"/>
      <color indexed="10"/>
      <name val="Times New Roman"/>
      <family val="1"/>
    </font>
    <font>
      <sz val="9"/>
      <color indexed="10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b/>
      <sz val="10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6" fillId="0" borderId="0"/>
    <xf numFmtId="0" fontId="6" fillId="0" borderId="0"/>
  </cellStyleXfs>
  <cellXfs count="86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/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/>
    <xf numFmtId="1" fontId="10" fillId="0" borderId="1" xfId="0" applyNumberFormat="1" applyFont="1" applyBorder="1" applyAlignment="1">
      <alignment horizontal="center" vertical="center"/>
    </xf>
    <xf numFmtId="1" fontId="11" fillId="0" borderId="1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wrapText="1"/>
    </xf>
    <xf numFmtId="0" fontId="10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vertical="center"/>
    </xf>
    <xf numFmtId="0" fontId="2" fillId="0" borderId="2" xfId="0" applyFont="1" applyFill="1" applyBorder="1"/>
    <xf numFmtId="0" fontId="2" fillId="0" borderId="2" xfId="1" applyFont="1" applyFill="1" applyBorder="1" applyAlignment="1">
      <alignment horizontal="left" vertical="top"/>
    </xf>
    <xf numFmtId="0" fontId="2" fillId="0" borderId="1" xfId="1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/>
    </xf>
    <xf numFmtId="0" fontId="5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1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left" vertical="top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/>
    </xf>
    <xf numFmtId="0" fontId="2" fillId="0" borderId="2" xfId="0" applyFont="1" applyFill="1" applyBorder="1" applyAlignment="1">
      <alignment horizontal="left" vertical="center" wrapText="1"/>
    </xf>
    <xf numFmtId="0" fontId="2" fillId="0" borderId="2" xfId="1" applyFont="1" applyFill="1" applyBorder="1" applyAlignment="1">
      <alignment horizontal="left" vertical="center"/>
    </xf>
    <xf numFmtId="0" fontId="5" fillId="5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top"/>
    </xf>
    <xf numFmtId="0" fontId="15" fillId="0" borderId="0" xfId="0" applyFont="1"/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0" xfId="0" applyFont="1"/>
    <xf numFmtId="0" fontId="11" fillId="7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19" fillId="0" borderId="1" xfId="0" applyFont="1" applyBorder="1" applyAlignment="1" applyProtection="1">
      <alignment vertical="center"/>
      <protection hidden="1"/>
    </xf>
    <xf numFmtId="164" fontId="20" fillId="2" borderId="1" xfId="0" applyNumberFormat="1" applyFont="1" applyFill="1" applyBorder="1" applyAlignment="1" applyProtection="1">
      <alignment horizontal="center" vertical="center"/>
      <protection hidden="1"/>
    </xf>
    <xf numFmtId="164" fontId="19" fillId="2" borderId="1" xfId="0" applyNumberFormat="1" applyFont="1" applyFill="1" applyBorder="1" applyAlignment="1" applyProtection="1">
      <alignment horizontal="center" vertical="center"/>
      <protection hidden="1"/>
    </xf>
    <xf numFmtId="0" fontId="22" fillId="0" borderId="1" xfId="0" applyFont="1" applyBorder="1" applyAlignment="1" applyProtection="1">
      <alignment horizontal="left"/>
      <protection hidden="1"/>
    </xf>
    <xf numFmtId="164" fontId="2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7" borderId="1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top"/>
    </xf>
    <xf numFmtId="0" fontId="5" fillId="7" borderId="1" xfId="0" applyFont="1" applyFill="1" applyBorder="1" applyAlignment="1">
      <alignment horizontal="left" vertical="top"/>
    </xf>
    <xf numFmtId="0" fontId="5" fillId="7" borderId="0" xfId="0" applyFont="1" applyFill="1" applyAlignment="1">
      <alignment horizontal="left" vertical="center"/>
    </xf>
    <xf numFmtId="0" fontId="18" fillId="2" borderId="0" xfId="0" applyFont="1" applyFill="1" applyAlignment="1">
      <alignment horizontal="left" vertical="top"/>
    </xf>
    <xf numFmtId="0" fontId="23" fillId="2" borderId="1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9"/>
  <sheetViews>
    <sheetView tabSelected="1" zoomScale="115" zoomScaleNormal="115" workbookViewId="0">
      <selection activeCell="C2" sqref="C2:L2"/>
    </sheetView>
  </sheetViews>
  <sheetFormatPr defaultColWidth="8.85546875" defaultRowHeight="12.75" x14ac:dyDescent="0.25"/>
  <cols>
    <col min="1" max="1" width="3.5703125" style="66" customWidth="1"/>
    <col min="2" max="2" width="38.140625" style="52" customWidth="1"/>
    <col min="3" max="3" width="7.7109375" style="52" customWidth="1"/>
    <col min="4" max="5" width="7.7109375" style="66" customWidth="1"/>
    <col min="6" max="11" width="7.7109375" style="5" customWidth="1"/>
    <col min="12" max="12" width="7.7109375" style="52" customWidth="1"/>
    <col min="13" max="16384" width="8.85546875" style="52"/>
  </cols>
  <sheetData>
    <row r="1" spans="1:12" ht="28.5" customHeight="1" x14ac:dyDescent="0.25">
      <c r="A1" s="6" t="s">
        <v>27</v>
      </c>
      <c r="B1" s="50" t="s">
        <v>62</v>
      </c>
      <c r="C1" s="51" t="s">
        <v>40</v>
      </c>
      <c r="D1" s="6" t="s">
        <v>29</v>
      </c>
      <c r="E1" s="38" t="s">
        <v>25</v>
      </c>
      <c r="F1" s="39" t="s">
        <v>26</v>
      </c>
      <c r="G1" s="40" t="s">
        <v>41</v>
      </c>
      <c r="H1" s="39" t="s">
        <v>23</v>
      </c>
      <c r="I1" s="39" t="s">
        <v>18</v>
      </c>
      <c r="J1" s="39" t="s">
        <v>17</v>
      </c>
      <c r="K1" s="39" t="s">
        <v>22</v>
      </c>
      <c r="L1" s="39" t="s">
        <v>24</v>
      </c>
    </row>
    <row r="2" spans="1:12" ht="21" customHeight="1" x14ac:dyDescent="0.25">
      <c r="A2" s="53"/>
      <c r="B2" s="54"/>
      <c r="C2" s="85">
        <f>SUM(C3:C67)</f>
        <v>14</v>
      </c>
      <c r="D2" s="85">
        <f>SUM(D3:D67)</f>
        <v>674</v>
      </c>
      <c r="E2" s="85">
        <f>SUM(E3:E67)</f>
        <v>44</v>
      </c>
      <c r="F2" s="85">
        <f>SUM(F3:F67)</f>
        <v>1725</v>
      </c>
      <c r="G2" s="85">
        <f>G3+G19+G27+G36+G42+G51+G59+G68</f>
        <v>2744</v>
      </c>
      <c r="H2" s="85">
        <f>SUM(H4:H69)</f>
        <v>240</v>
      </c>
      <c r="I2" s="85">
        <f>SUM(I4:I69)</f>
        <v>274</v>
      </c>
      <c r="J2" s="85">
        <f>SUM(J4:J69)</f>
        <v>310</v>
      </c>
      <c r="K2" s="85">
        <f>SUM(K4:K69)</f>
        <v>390</v>
      </c>
      <c r="L2" s="85">
        <f>SUM(L4:L69)</f>
        <v>270</v>
      </c>
    </row>
    <row r="3" spans="1:12" ht="16.5" customHeight="1" x14ac:dyDescent="0.25">
      <c r="A3" s="41"/>
      <c r="B3" s="12" t="s">
        <v>101</v>
      </c>
      <c r="C3" s="13">
        <v>1</v>
      </c>
      <c r="D3" s="13">
        <v>6</v>
      </c>
      <c r="E3" s="41">
        <v>1</v>
      </c>
      <c r="F3" s="42"/>
      <c r="G3" s="12">
        <f>SUM(G4:G18)</f>
        <v>190</v>
      </c>
      <c r="H3" s="41"/>
      <c r="I3" s="41"/>
      <c r="J3" s="41"/>
      <c r="K3" s="41"/>
      <c r="L3" s="41"/>
    </row>
    <row r="4" spans="1:12" x14ac:dyDescent="0.25">
      <c r="A4" s="55">
        <v>1</v>
      </c>
      <c r="B4" s="44" t="s">
        <v>3</v>
      </c>
      <c r="C4" s="44"/>
      <c r="D4" s="16"/>
      <c r="E4" s="16"/>
      <c r="F4" s="4">
        <v>30</v>
      </c>
      <c r="G4" s="4">
        <v>30</v>
      </c>
      <c r="H4" s="4"/>
      <c r="I4" s="4"/>
      <c r="J4" s="4"/>
      <c r="K4" s="4"/>
      <c r="L4" s="4"/>
    </row>
    <row r="5" spans="1:12" x14ac:dyDescent="0.25">
      <c r="A5" s="41">
        <v>2</v>
      </c>
      <c r="B5" s="44" t="s">
        <v>6</v>
      </c>
      <c r="C5" s="44"/>
      <c r="D5" s="44"/>
      <c r="E5" s="44"/>
      <c r="F5" s="72">
        <v>30</v>
      </c>
      <c r="G5" s="72">
        <v>30</v>
      </c>
      <c r="H5" s="4"/>
      <c r="I5" s="4"/>
      <c r="J5" s="4"/>
      <c r="K5" s="4"/>
      <c r="L5" s="4"/>
    </row>
    <row r="6" spans="1:12" x14ac:dyDescent="0.25">
      <c r="A6" s="55">
        <v>3</v>
      </c>
      <c r="B6" s="16" t="s">
        <v>4</v>
      </c>
      <c r="C6" s="16"/>
      <c r="D6" s="16"/>
      <c r="E6" s="16"/>
      <c r="F6" s="4">
        <v>30</v>
      </c>
      <c r="G6" s="4">
        <v>30</v>
      </c>
      <c r="H6" s="4">
        <v>30</v>
      </c>
      <c r="I6" s="4"/>
      <c r="J6" s="4"/>
      <c r="K6" s="4"/>
      <c r="L6" s="4"/>
    </row>
    <row r="7" spans="1:12" ht="15" customHeight="1" x14ac:dyDescent="0.25">
      <c r="A7" s="41">
        <v>4</v>
      </c>
      <c r="B7" s="44" t="s">
        <v>12</v>
      </c>
      <c r="C7" s="44"/>
      <c r="D7" s="16"/>
      <c r="E7" s="16"/>
      <c r="F7" s="4">
        <v>30</v>
      </c>
      <c r="G7" s="4">
        <v>30</v>
      </c>
      <c r="H7" s="4"/>
      <c r="I7" s="4"/>
      <c r="J7" s="4"/>
      <c r="K7" s="4">
        <v>30</v>
      </c>
      <c r="L7" s="4"/>
    </row>
    <row r="8" spans="1:12" x14ac:dyDescent="0.25">
      <c r="A8" s="55">
        <v>5</v>
      </c>
      <c r="B8" s="44" t="s">
        <v>1</v>
      </c>
      <c r="C8" s="44"/>
      <c r="D8" s="44"/>
      <c r="E8" s="44"/>
      <c r="F8" s="4">
        <v>30</v>
      </c>
      <c r="G8" s="4">
        <v>30</v>
      </c>
      <c r="H8" s="4"/>
      <c r="I8" s="4">
        <v>30</v>
      </c>
      <c r="J8" s="4"/>
      <c r="K8" s="4"/>
      <c r="L8" s="4"/>
    </row>
    <row r="9" spans="1:12" x14ac:dyDescent="0.25">
      <c r="A9" s="41">
        <v>6</v>
      </c>
      <c r="B9" s="57" t="s">
        <v>8</v>
      </c>
      <c r="C9" s="57"/>
      <c r="D9" s="16"/>
      <c r="E9" s="16"/>
      <c r="F9" s="72">
        <v>30</v>
      </c>
      <c r="G9" s="4"/>
      <c r="H9" s="4"/>
      <c r="I9" s="4"/>
      <c r="J9" s="4"/>
      <c r="K9" s="4"/>
      <c r="L9" s="4"/>
    </row>
    <row r="10" spans="1:12" hidden="1" x14ac:dyDescent="0.2">
      <c r="A10" s="55">
        <v>7</v>
      </c>
      <c r="B10" s="44" t="s">
        <v>2</v>
      </c>
      <c r="C10" s="44"/>
      <c r="D10" s="43"/>
      <c r="E10" s="43"/>
      <c r="F10" s="72">
        <v>30</v>
      </c>
      <c r="G10" s="4"/>
      <c r="H10" s="4"/>
      <c r="I10" s="4"/>
      <c r="J10" s="4"/>
      <c r="K10" s="4"/>
      <c r="L10" s="4"/>
    </row>
    <row r="11" spans="1:12" hidden="1" x14ac:dyDescent="0.25">
      <c r="A11" s="41">
        <v>8</v>
      </c>
      <c r="B11" s="44" t="s">
        <v>5</v>
      </c>
      <c r="C11" s="44"/>
      <c r="D11" s="16"/>
      <c r="E11" s="16"/>
      <c r="F11" s="72">
        <v>30</v>
      </c>
      <c r="G11" s="4"/>
      <c r="H11" s="4"/>
      <c r="I11" s="4"/>
      <c r="J11" s="4"/>
      <c r="K11" s="4"/>
      <c r="L11" s="4"/>
    </row>
    <row r="12" spans="1:12" hidden="1" x14ac:dyDescent="0.25">
      <c r="A12" s="55">
        <v>9</v>
      </c>
      <c r="B12" s="44" t="s">
        <v>0</v>
      </c>
      <c r="C12" s="44"/>
      <c r="D12" s="44"/>
      <c r="E12" s="44"/>
      <c r="F12" s="72">
        <v>30</v>
      </c>
      <c r="G12" s="4"/>
      <c r="H12" s="4"/>
      <c r="I12" s="4"/>
      <c r="J12" s="4"/>
      <c r="K12" s="4"/>
      <c r="L12" s="4"/>
    </row>
    <row r="13" spans="1:12" hidden="1" x14ac:dyDescent="0.25">
      <c r="A13" s="41">
        <v>10</v>
      </c>
      <c r="B13" s="44" t="s">
        <v>31</v>
      </c>
      <c r="C13" s="44"/>
      <c r="D13" s="44"/>
      <c r="E13" s="44"/>
      <c r="F13" s="72">
        <v>30</v>
      </c>
      <c r="G13" s="4"/>
      <c r="H13" s="4"/>
      <c r="I13" s="4"/>
      <c r="J13" s="4"/>
      <c r="K13" s="4"/>
      <c r="L13" s="4"/>
    </row>
    <row r="14" spans="1:12" x14ac:dyDescent="0.25">
      <c r="A14" s="55">
        <v>11</v>
      </c>
      <c r="B14" s="58" t="s">
        <v>30</v>
      </c>
      <c r="C14" s="58"/>
      <c r="D14" s="44"/>
      <c r="E14" s="2">
        <v>1</v>
      </c>
      <c r="F14" s="72">
        <v>60</v>
      </c>
      <c r="G14" s="4"/>
      <c r="H14" s="4"/>
      <c r="I14" s="4"/>
      <c r="J14" s="4"/>
      <c r="K14" s="4"/>
      <c r="L14" s="4"/>
    </row>
    <row r="15" spans="1:12" x14ac:dyDescent="0.25">
      <c r="A15" s="41">
        <v>12</v>
      </c>
      <c r="B15" s="14" t="s">
        <v>10</v>
      </c>
      <c r="C15" s="47"/>
      <c r="D15" s="47"/>
      <c r="E15" s="2">
        <v>1</v>
      </c>
      <c r="F15" s="4">
        <v>60</v>
      </c>
      <c r="G15" s="4">
        <v>40</v>
      </c>
      <c r="H15" s="4"/>
      <c r="I15" s="4">
        <v>40</v>
      </c>
      <c r="J15" s="4"/>
      <c r="K15" s="4"/>
      <c r="L15" s="4"/>
    </row>
    <row r="16" spans="1:12" x14ac:dyDescent="0.25">
      <c r="A16" s="55">
        <v>13</v>
      </c>
      <c r="B16" s="16" t="s">
        <v>58</v>
      </c>
      <c r="C16" s="16"/>
      <c r="D16" s="44"/>
      <c r="E16" s="44"/>
      <c r="F16" s="4"/>
      <c r="G16" s="4"/>
      <c r="H16" s="4"/>
      <c r="I16" s="4"/>
      <c r="J16" s="4"/>
      <c r="K16" s="4"/>
      <c r="L16" s="4"/>
    </row>
    <row r="17" spans="1:12" x14ac:dyDescent="0.25">
      <c r="A17" s="41">
        <v>14</v>
      </c>
      <c r="B17" s="44" t="s">
        <v>59</v>
      </c>
      <c r="C17" s="44"/>
      <c r="D17" s="44"/>
      <c r="E17" s="44"/>
      <c r="F17" s="4"/>
      <c r="G17" s="4"/>
      <c r="H17" s="4"/>
      <c r="I17" s="4"/>
      <c r="J17" s="4"/>
      <c r="K17" s="4"/>
      <c r="L17" s="4"/>
    </row>
    <row r="18" spans="1:12" x14ac:dyDescent="0.25">
      <c r="A18" s="55">
        <v>15</v>
      </c>
      <c r="B18" s="44" t="s">
        <v>60</v>
      </c>
      <c r="C18" s="44"/>
      <c r="D18" s="44"/>
      <c r="E18" s="44"/>
      <c r="F18" s="4"/>
      <c r="G18" s="4"/>
      <c r="H18" s="4"/>
      <c r="I18" s="4"/>
      <c r="J18" s="4"/>
      <c r="K18" s="4"/>
      <c r="L18" s="4"/>
    </row>
    <row r="19" spans="1:12" x14ac:dyDescent="0.25">
      <c r="A19" s="55"/>
      <c r="B19" s="12" t="s">
        <v>104</v>
      </c>
      <c r="C19" s="12">
        <v>2</v>
      </c>
      <c r="D19" s="12">
        <v>113</v>
      </c>
      <c r="E19" s="12">
        <v>4</v>
      </c>
      <c r="F19" s="41"/>
      <c r="G19" s="12">
        <f>SUM(G20:G25)</f>
        <v>900</v>
      </c>
      <c r="H19" s="41"/>
      <c r="I19" s="41"/>
      <c r="J19" s="41"/>
      <c r="K19" s="41"/>
      <c r="L19" s="41"/>
    </row>
    <row r="20" spans="1:12" s="5" customFormat="1" x14ac:dyDescent="0.25">
      <c r="A20" s="41">
        <v>1</v>
      </c>
      <c r="B20" s="3" t="s">
        <v>76</v>
      </c>
      <c r="C20" s="3"/>
      <c r="D20" s="2"/>
      <c r="E20" s="2"/>
      <c r="F20" s="79">
        <v>30</v>
      </c>
      <c r="G20" s="79">
        <v>60</v>
      </c>
      <c r="H20" s="4"/>
      <c r="I20" s="4"/>
      <c r="J20" s="4"/>
      <c r="K20" s="4"/>
      <c r="L20" s="4"/>
    </row>
    <row r="21" spans="1:12" s="5" customFormat="1" ht="14.45" customHeight="1" x14ac:dyDescent="0.25">
      <c r="A21" s="41">
        <v>2</v>
      </c>
      <c r="B21" s="3" t="s">
        <v>47</v>
      </c>
      <c r="C21" s="3"/>
      <c r="D21" s="2"/>
      <c r="E21" s="2"/>
      <c r="F21" s="2">
        <v>30</v>
      </c>
      <c r="G21" s="2">
        <v>60</v>
      </c>
      <c r="H21" s="4"/>
      <c r="I21" s="4"/>
      <c r="J21" s="4"/>
      <c r="K21" s="4"/>
      <c r="L21" s="4"/>
    </row>
    <row r="22" spans="1:12" s="5" customFormat="1" ht="14.45" customHeight="1" x14ac:dyDescent="0.25">
      <c r="A22" s="55">
        <v>3</v>
      </c>
      <c r="B22" s="3" t="s">
        <v>48</v>
      </c>
      <c r="C22" s="3"/>
      <c r="D22" s="2"/>
      <c r="E22" s="2"/>
      <c r="F22" s="79">
        <v>30</v>
      </c>
      <c r="G22" s="79">
        <v>60</v>
      </c>
      <c r="H22" s="4"/>
      <c r="I22" s="4"/>
      <c r="J22" s="4"/>
      <c r="K22" s="4"/>
      <c r="L22" s="4"/>
    </row>
    <row r="23" spans="1:12" s="5" customFormat="1" ht="15" customHeight="1" x14ac:dyDescent="0.25">
      <c r="A23" s="41">
        <v>4</v>
      </c>
      <c r="B23" s="3" t="s">
        <v>49</v>
      </c>
      <c r="C23" s="3"/>
      <c r="D23" s="2"/>
      <c r="E23" s="6">
        <v>4</v>
      </c>
      <c r="F23" s="2">
        <v>90</v>
      </c>
      <c r="G23" s="2">
        <v>240</v>
      </c>
      <c r="H23" s="4"/>
      <c r="I23" s="4"/>
      <c r="J23" s="4"/>
      <c r="K23" s="4">
        <v>120</v>
      </c>
      <c r="L23" s="4"/>
    </row>
    <row r="24" spans="1:12" s="5" customFormat="1" ht="14.45" customHeight="1" x14ac:dyDescent="0.25">
      <c r="A24" s="55">
        <v>5</v>
      </c>
      <c r="B24" s="3" t="s">
        <v>46</v>
      </c>
      <c r="C24" s="3"/>
      <c r="D24" s="2"/>
      <c r="E24" s="6">
        <v>4</v>
      </c>
      <c r="F24" s="2">
        <v>90</v>
      </c>
      <c r="G24" s="2">
        <v>240</v>
      </c>
      <c r="H24" s="4"/>
      <c r="I24" s="4">
        <v>120</v>
      </c>
      <c r="J24" s="4">
        <v>120</v>
      </c>
      <c r="K24" s="4"/>
      <c r="L24" s="4"/>
    </row>
    <row r="25" spans="1:12" s="5" customFormat="1" ht="15" customHeight="1" x14ac:dyDescent="0.25">
      <c r="A25" s="41">
        <v>6</v>
      </c>
      <c r="B25" s="3" t="s">
        <v>11</v>
      </c>
      <c r="C25" s="3"/>
      <c r="D25" s="2"/>
      <c r="E25" s="6">
        <v>4</v>
      </c>
      <c r="F25" s="2">
        <v>90</v>
      </c>
      <c r="G25" s="2">
        <v>240</v>
      </c>
      <c r="H25" s="4"/>
      <c r="I25" s="4"/>
      <c r="J25" s="4"/>
      <c r="K25" s="4"/>
      <c r="L25" s="4">
        <v>120</v>
      </c>
    </row>
    <row r="26" spans="1:12" s="5" customFormat="1" x14ac:dyDescent="0.25">
      <c r="A26" s="41">
        <v>7</v>
      </c>
      <c r="B26" s="3" t="s">
        <v>50</v>
      </c>
      <c r="C26" s="3"/>
      <c r="D26" s="2"/>
      <c r="E26" s="2"/>
      <c r="F26" s="2"/>
      <c r="G26" s="2"/>
      <c r="H26" s="4"/>
      <c r="I26" s="4"/>
      <c r="J26" s="4"/>
      <c r="K26" s="4"/>
      <c r="L26" s="4"/>
    </row>
    <row r="27" spans="1:12" s="5" customFormat="1" x14ac:dyDescent="0.25">
      <c r="A27" s="59"/>
      <c r="B27" s="12" t="s">
        <v>102</v>
      </c>
      <c r="C27" s="12">
        <v>1</v>
      </c>
      <c r="D27" s="12">
        <v>31</v>
      </c>
      <c r="E27" s="12">
        <v>1</v>
      </c>
      <c r="F27" s="41"/>
      <c r="G27" s="12">
        <f>SUM(G28:G34)</f>
        <v>274</v>
      </c>
      <c r="H27" s="41"/>
      <c r="I27" s="41"/>
      <c r="J27" s="41"/>
      <c r="K27" s="41"/>
      <c r="L27" s="41"/>
    </row>
    <row r="28" spans="1:12" s="5" customFormat="1" x14ac:dyDescent="0.25">
      <c r="A28" s="55">
        <v>1</v>
      </c>
      <c r="B28" s="17" t="s">
        <v>66</v>
      </c>
      <c r="C28" s="3"/>
      <c r="D28" s="2"/>
      <c r="E28" s="2"/>
      <c r="F28" s="79">
        <v>60</v>
      </c>
      <c r="G28" s="2"/>
      <c r="H28" s="4"/>
      <c r="I28" s="4"/>
      <c r="J28" s="4"/>
      <c r="K28" s="4"/>
      <c r="L28" s="4"/>
    </row>
    <row r="29" spans="1:12" s="5" customFormat="1" x14ac:dyDescent="0.25">
      <c r="A29" s="55">
        <v>2</v>
      </c>
      <c r="B29" s="17" t="s">
        <v>67</v>
      </c>
      <c r="C29" s="3"/>
      <c r="D29" s="2"/>
      <c r="E29" s="2"/>
      <c r="F29" s="79">
        <v>45</v>
      </c>
      <c r="G29" s="79">
        <v>45</v>
      </c>
      <c r="H29" s="4"/>
      <c r="I29" s="4"/>
      <c r="J29" s="4"/>
      <c r="K29" s="4"/>
      <c r="L29" s="4"/>
    </row>
    <row r="30" spans="1:12" s="5" customFormat="1" x14ac:dyDescent="0.25">
      <c r="A30" s="41">
        <v>3</v>
      </c>
      <c r="B30" s="17" t="s">
        <v>69</v>
      </c>
      <c r="C30" s="3"/>
      <c r="D30" s="2"/>
      <c r="E30" s="2"/>
      <c r="F30" s="2">
        <v>30</v>
      </c>
      <c r="G30" s="2">
        <v>30</v>
      </c>
      <c r="H30" s="4"/>
      <c r="I30" s="4"/>
      <c r="J30" s="4"/>
      <c r="K30" s="78">
        <v>30</v>
      </c>
      <c r="L30" s="4"/>
    </row>
    <row r="31" spans="1:12" s="5" customFormat="1" x14ac:dyDescent="0.25">
      <c r="A31" s="41">
        <v>4</v>
      </c>
      <c r="B31" s="45" t="s">
        <v>68</v>
      </c>
      <c r="C31" s="45"/>
      <c r="D31" s="45"/>
      <c r="E31" s="45"/>
      <c r="F31" s="2">
        <v>30</v>
      </c>
      <c r="G31" s="2">
        <v>30</v>
      </c>
      <c r="H31" s="4">
        <v>30</v>
      </c>
      <c r="I31" s="4"/>
      <c r="J31" s="4"/>
      <c r="K31" s="4"/>
      <c r="L31" s="4"/>
    </row>
    <row r="32" spans="1:12" s="5" customFormat="1" x14ac:dyDescent="0.25">
      <c r="A32" s="41">
        <v>5</v>
      </c>
      <c r="B32" s="17" t="s">
        <v>70</v>
      </c>
      <c r="C32" s="3"/>
      <c r="D32" s="2"/>
      <c r="E32" s="2"/>
      <c r="F32" s="2">
        <v>30</v>
      </c>
      <c r="G32" s="2">
        <v>24</v>
      </c>
      <c r="H32" s="4"/>
      <c r="I32" s="4">
        <v>24</v>
      </c>
      <c r="J32" s="4"/>
      <c r="K32" s="4"/>
      <c r="L32" s="4"/>
    </row>
    <row r="33" spans="1:12" s="5" customFormat="1" ht="25.5" x14ac:dyDescent="0.25">
      <c r="A33" s="41">
        <v>6</v>
      </c>
      <c r="B33" s="1" t="s">
        <v>72</v>
      </c>
      <c r="C33" s="1"/>
      <c r="D33" s="1"/>
      <c r="E33" s="1"/>
      <c r="F33" s="2">
        <v>150</v>
      </c>
      <c r="G33" s="2">
        <v>120</v>
      </c>
      <c r="H33" s="4"/>
      <c r="I33" s="4"/>
      <c r="J33" s="4">
        <v>120</v>
      </c>
      <c r="K33" s="4"/>
      <c r="L33" s="4"/>
    </row>
    <row r="34" spans="1:12" s="5" customFormat="1" x14ac:dyDescent="0.25">
      <c r="A34" s="41">
        <v>7</v>
      </c>
      <c r="B34" s="17" t="s">
        <v>71</v>
      </c>
      <c r="C34" s="3"/>
      <c r="D34" s="2"/>
      <c r="E34" s="2"/>
      <c r="F34" s="2">
        <v>30</v>
      </c>
      <c r="G34" s="2">
        <v>25</v>
      </c>
      <c r="H34" s="4"/>
      <c r="I34" s="4"/>
      <c r="J34" s="4">
        <v>25</v>
      </c>
      <c r="K34" s="4"/>
      <c r="L34" s="4"/>
    </row>
    <row r="35" spans="1:12" s="5" customFormat="1" x14ac:dyDescent="0.25">
      <c r="A35" s="41">
        <v>8</v>
      </c>
      <c r="B35" s="60" t="s">
        <v>51</v>
      </c>
      <c r="C35" s="7"/>
      <c r="D35" s="2"/>
      <c r="E35" s="2"/>
      <c r="F35" s="2"/>
      <c r="G35" s="2"/>
      <c r="H35" s="4"/>
      <c r="I35" s="4"/>
      <c r="J35" s="4"/>
      <c r="K35" s="4"/>
      <c r="L35" s="4"/>
    </row>
    <row r="36" spans="1:12" s="5" customFormat="1" x14ac:dyDescent="0.25">
      <c r="A36" s="46"/>
      <c r="B36" s="9" t="s">
        <v>103</v>
      </c>
      <c r="C36" s="9">
        <v>1</v>
      </c>
      <c r="D36" s="9">
        <v>58</v>
      </c>
      <c r="E36" s="9">
        <v>2</v>
      </c>
      <c r="F36" s="46"/>
      <c r="G36" s="9">
        <f>SUM(G37:G38)</f>
        <v>135</v>
      </c>
      <c r="H36" s="46"/>
      <c r="I36" s="46"/>
      <c r="J36" s="46"/>
      <c r="K36" s="46"/>
      <c r="L36" s="46"/>
    </row>
    <row r="37" spans="1:12" s="5" customFormat="1" x14ac:dyDescent="0.25">
      <c r="A37" s="46">
        <v>1</v>
      </c>
      <c r="B37" s="3" t="s">
        <v>73</v>
      </c>
      <c r="C37" s="3"/>
      <c r="D37" s="2"/>
      <c r="E37" s="2"/>
      <c r="F37" s="79">
        <v>60</v>
      </c>
      <c r="G37" s="79">
        <v>75</v>
      </c>
      <c r="H37" s="4"/>
      <c r="I37" s="4"/>
      <c r="J37" s="4"/>
      <c r="K37" s="4"/>
      <c r="L37" s="4"/>
    </row>
    <row r="38" spans="1:12" s="5" customFormat="1" x14ac:dyDescent="0.25">
      <c r="A38" s="46">
        <v>2</v>
      </c>
      <c r="B38" s="3" t="s">
        <v>74</v>
      </c>
      <c r="C38" s="3"/>
      <c r="D38" s="2"/>
      <c r="E38" s="2"/>
      <c r="F38" s="79">
        <v>60</v>
      </c>
      <c r="G38" s="79">
        <v>60</v>
      </c>
      <c r="H38" s="79"/>
      <c r="I38" s="4"/>
      <c r="J38" s="4"/>
      <c r="K38" s="4"/>
      <c r="L38" s="4"/>
    </row>
    <row r="39" spans="1:12" s="5" customFormat="1" x14ac:dyDescent="0.25">
      <c r="A39" s="46">
        <v>3</v>
      </c>
      <c r="B39" s="3" t="s">
        <v>57</v>
      </c>
      <c r="C39" s="3"/>
      <c r="D39" s="2"/>
      <c r="E39" s="2">
        <v>2</v>
      </c>
      <c r="F39" s="2"/>
      <c r="G39" s="2"/>
      <c r="H39" s="4"/>
      <c r="I39" s="4"/>
      <c r="J39" s="4"/>
      <c r="K39" s="4"/>
      <c r="L39" s="4"/>
    </row>
    <row r="40" spans="1:12" s="5" customFormat="1" x14ac:dyDescent="0.25">
      <c r="A40" s="46">
        <v>4</v>
      </c>
      <c r="B40" s="61" t="s">
        <v>28</v>
      </c>
      <c r="C40" s="61"/>
      <c r="D40" s="2"/>
      <c r="E40" s="2"/>
      <c r="F40" s="4"/>
      <c r="G40" s="2"/>
      <c r="H40" s="4"/>
      <c r="I40" s="4"/>
      <c r="J40" s="4"/>
      <c r="K40" s="4"/>
      <c r="L40" s="4"/>
    </row>
    <row r="41" spans="1:12" s="5" customFormat="1" x14ac:dyDescent="0.25">
      <c r="A41" s="46"/>
      <c r="B41" s="2"/>
      <c r="C41" s="2"/>
      <c r="D41" s="2"/>
      <c r="E41" s="2"/>
      <c r="F41" s="2"/>
      <c r="G41" s="2"/>
      <c r="H41" s="4"/>
      <c r="I41" s="4"/>
      <c r="J41" s="4"/>
      <c r="K41" s="4"/>
      <c r="L41" s="4"/>
    </row>
    <row r="42" spans="1:12" s="62" customFormat="1" x14ac:dyDescent="0.25">
      <c r="A42" s="46"/>
      <c r="B42" s="9" t="s">
        <v>105</v>
      </c>
      <c r="C42" s="9">
        <v>3</v>
      </c>
      <c r="D42" s="9">
        <v>170</v>
      </c>
      <c r="E42" s="9">
        <v>6</v>
      </c>
      <c r="F42" s="46"/>
      <c r="G42" s="9">
        <f>SUM(G43:G47)</f>
        <v>855</v>
      </c>
      <c r="H42" s="46"/>
      <c r="I42" s="46"/>
      <c r="J42" s="46"/>
      <c r="K42" s="46"/>
      <c r="L42" s="46"/>
    </row>
    <row r="43" spans="1:12" s="5" customFormat="1" x14ac:dyDescent="0.25">
      <c r="A43" s="46">
        <v>1</v>
      </c>
      <c r="B43" s="47" t="s">
        <v>9</v>
      </c>
      <c r="C43" s="47"/>
      <c r="D43" s="47"/>
      <c r="E43" s="47"/>
      <c r="F43" s="48">
        <v>30</v>
      </c>
      <c r="G43" s="2">
        <v>90</v>
      </c>
      <c r="H43" s="4"/>
      <c r="I43" s="4"/>
      <c r="J43" s="4"/>
      <c r="K43" s="4"/>
      <c r="L43" s="4"/>
    </row>
    <row r="44" spans="1:12" s="5" customFormat="1" x14ac:dyDescent="0.25">
      <c r="A44" s="46">
        <v>2</v>
      </c>
      <c r="B44" s="47" t="s">
        <v>14</v>
      </c>
      <c r="C44" s="47"/>
      <c r="D44" s="47"/>
      <c r="E44" s="47"/>
      <c r="F44" s="80">
        <v>45</v>
      </c>
      <c r="G44" s="79">
        <v>135</v>
      </c>
      <c r="H44" s="4"/>
      <c r="I44" s="4"/>
      <c r="J44" s="4"/>
      <c r="K44" s="4"/>
      <c r="L44" s="4"/>
    </row>
    <row r="45" spans="1:12" s="5" customFormat="1" x14ac:dyDescent="0.25">
      <c r="A45" s="46">
        <v>3</v>
      </c>
      <c r="B45" s="47" t="s">
        <v>32</v>
      </c>
      <c r="C45" s="47"/>
      <c r="D45" s="47"/>
      <c r="E45" s="47"/>
      <c r="F45" s="48">
        <v>45</v>
      </c>
      <c r="G45" s="2">
        <v>135</v>
      </c>
      <c r="H45" s="4">
        <v>90</v>
      </c>
      <c r="I45" s="4"/>
      <c r="J45" s="4"/>
      <c r="K45" s="4"/>
      <c r="L45" s="4"/>
    </row>
    <row r="46" spans="1:12" s="5" customFormat="1" x14ac:dyDescent="0.25">
      <c r="A46" s="46">
        <v>4</v>
      </c>
      <c r="B46" s="47" t="s">
        <v>7</v>
      </c>
      <c r="C46" s="47"/>
      <c r="D46" s="47"/>
      <c r="E46" s="47"/>
      <c r="F46" s="48">
        <v>45</v>
      </c>
      <c r="G46" s="2">
        <v>135</v>
      </c>
      <c r="H46" s="4">
        <v>90</v>
      </c>
      <c r="I46" s="4"/>
      <c r="J46" s="4"/>
      <c r="K46" s="4"/>
      <c r="L46" s="4">
        <v>45</v>
      </c>
    </row>
    <row r="47" spans="1:12" s="5" customFormat="1" x14ac:dyDescent="0.25">
      <c r="A47" s="46">
        <v>5</v>
      </c>
      <c r="B47" s="47" t="s">
        <v>15</v>
      </c>
      <c r="C47" s="47"/>
      <c r="D47" s="47"/>
      <c r="E47" s="6">
        <v>6</v>
      </c>
      <c r="F47" s="48">
        <v>90</v>
      </c>
      <c r="G47" s="2">
        <v>360</v>
      </c>
      <c r="H47" s="4"/>
      <c r="I47" s="4"/>
      <c r="J47" s="4"/>
      <c r="K47" s="4">
        <v>120</v>
      </c>
      <c r="L47" s="4"/>
    </row>
    <row r="48" spans="1:12" s="5" customFormat="1" x14ac:dyDescent="0.25">
      <c r="A48" s="46">
        <v>6</v>
      </c>
      <c r="B48" s="8" t="s">
        <v>33</v>
      </c>
      <c r="C48" s="8"/>
      <c r="D48" s="8"/>
      <c r="E48" s="8"/>
      <c r="F48" s="48"/>
      <c r="G48" s="2"/>
      <c r="H48" s="4"/>
      <c r="I48" s="4"/>
      <c r="J48" s="4"/>
      <c r="K48" s="4"/>
      <c r="L48" s="4"/>
    </row>
    <row r="49" spans="1:13" s="5" customFormat="1" x14ac:dyDescent="0.25">
      <c r="A49" s="46">
        <v>7</v>
      </c>
      <c r="B49" s="61" t="s">
        <v>34</v>
      </c>
      <c r="C49" s="61"/>
      <c r="D49" s="2"/>
      <c r="E49" s="2"/>
      <c r="F49" s="48"/>
      <c r="G49" s="4"/>
      <c r="H49" s="4"/>
      <c r="I49" s="4"/>
      <c r="J49" s="4"/>
      <c r="K49" s="4"/>
      <c r="L49" s="4"/>
    </row>
    <row r="50" spans="1:13" s="5" customFormat="1" x14ac:dyDescent="0.25">
      <c r="A50" s="46"/>
      <c r="B50" s="61"/>
      <c r="C50" s="61"/>
      <c r="D50" s="2"/>
      <c r="E50" s="2"/>
      <c r="F50" s="48"/>
      <c r="G50" s="4"/>
      <c r="H50" s="4"/>
      <c r="I50" s="4"/>
      <c r="J50" s="4"/>
      <c r="K50" s="4"/>
      <c r="L50" s="4"/>
    </row>
    <row r="51" spans="1:13" x14ac:dyDescent="0.25">
      <c r="A51" s="63"/>
      <c r="B51" s="10" t="s">
        <v>52</v>
      </c>
      <c r="C51" s="10">
        <v>2</v>
      </c>
      <c r="D51" s="10">
        <v>116</v>
      </c>
      <c r="E51" s="10">
        <v>4</v>
      </c>
      <c r="F51" s="11"/>
      <c r="G51" s="10">
        <f>SUM(G52:G53)</f>
        <v>150</v>
      </c>
      <c r="H51" s="11"/>
      <c r="I51" s="11"/>
      <c r="J51" s="11"/>
      <c r="K51" s="11"/>
      <c r="L51" s="11"/>
    </row>
    <row r="52" spans="1:13" x14ac:dyDescent="0.25">
      <c r="A52" s="64">
        <v>1</v>
      </c>
      <c r="B52" s="8" t="s">
        <v>42</v>
      </c>
      <c r="C52" s="8"/>
      <c r="D52" s="8"/>
      <c r="E52" s="8"/>
      <c r="F52" s="4">
        <v>30</v>
      </c>
      <c r="G52" s="4">
        <v>60</v>
      </c>
      <c r="H52" s="4"/>
      <c r="I52" s="4">
        <v>60</v>
      </c>
      <c r="J52" s="4"/>
      <c r="K52" s="4"/>
      <c r="L52" s="4"/>
    </row>
    <row r="53" spans="1:13" x14ac:dyDescent="0.25">
      <c r="A53" s="64"/>
      <c r="B53" s="8" t="s">
        <v>45</v>
      </c>
      <c r="C53" s="8"/>
      <c r="D53" s="8"/>
      <c r="E53" s="8"/>
      <c r="F53" s="4">
        <v>45</v>
      </c>
      <c r="G53" s="4">
        <v>90</v>
      </c>
      <c r="H53" s="4"/>
      <c r="I53" s="4"/>
      <c r="J53" s="4"/>
      <c r="K53" s="4"/>
      <c r="L53" s="4">
        <v>45</v>
      </c>
    </row>
    <row r="54" spans="1:13" x14ac:dyDescent="0.25">
      <c r="A54" s="64">
        <v>3</v>
      </c>
      <c r="B54" s="56" t="s">
        <v>36</v>
      </c>
      <c r="C54" s="56"/>
      <c r="D54" s="8"/>
      <c r="E54" s="6">
        <v>4</v>
      </c>
      <c r="F54" s="4"/>
      <c r="G54" s="4"/>
      <c r="H54" s="4"/>
      <c r="I54" s="4"/>
      <c r="J54" s="4"/>
      <c r="K54" s="4"/>
      <c r="L54" s="4"/>
    </row>
    <row r="55" spans="1:13" x14ac:dyDescent="0.25">
      <c r="A55" s="64">
        <v>4</v>
      </c>
      <c r="B55" s="56" t="s">
        <v>37</v>
      </c>
      <c r="C55" s="56"/>
      <c r="D55" s="8"/>
      <c r="E55" s="8"/>
      <c r="F55" s="4"/>
      <c r="G55" s="4"/>
      <c r="H55" s="4"/>
      <c r="I55" s="4"/>
      <c r="J55" s="4"/>
      <c r="K55" s="4"/>
      <c r="L55" s="4"/>
    </row>
    <row r="56" spans="1:13" x14ac:dyDescent="0.25">
      <c r="A56" s="64"/>
      <c r="B56" s="56" t="s">
        <v>38</v>
      </c>
      <c r="C56" s="56"/>
      <c r="D56" s="8"/>
      <c r="E56" s="8"/>
      <c r="F56" s="4"/>
      <c r="G56" s="4"/>
      <c r="H56" s="4"/>
      <c r="I56" s="4"/>
      <c r="J56" s="4"/>
      <c r="K56" s="4"/>
      <c r="L56" s="4"/>
    </row>
    <row r="57" spans="1:13" x14ac:dyDescent="0.25">
      <c r="A57" s="64"/>
      <c r="B57" s="82" t="s">
        <v>45</v>
      </c>
      <c r="C57" s="82"/>
      <c r="D57" s="82"/>
      <c r="E57" s="82"/>
      <c r="F57" s="78">
        <v>45</v>
      </c>
      <c r="G57" s="78">
        <v>45</v>
      </c>
      <c r="H57" s="78"/>
      <c r="I57" s="78"/>
      <c r="J57" s="78">
        <v>45</v>
      </c>
      <c r="K57" s="78"/>
      <c r="L57" s="78"/>
      <c r="M57" s="84" t="s">
        <v>99</v>
      </c>
    </row>
    <row r="58" spans="1:13" x14ac:dyDescent="0.25">
      <c r="A58" s="64">
        <v>5</v>
      </c>
      <c r="B58" s="56" t="s">
        <v>42</v>
      </c>
      <c r="C58" s="56"/>
      <c r="D58" s="8"/>
      <c r="E58" s="81"/>
      <c r="F58" s="72">
        <v>30</v>
      </c>
      <c r="G58" s="72">
        <v>30</v>
      </c>
      <c r="H58" s="72"/>
      <c r="I58" s="4"/>
      <c r="J58" s="4"/>
      <c r="K58" s="4"/>
      <c r="L58" s="4"/>
    </row>
    <row r="59" spans="1:13" s="5" customFormat="1" x14ac:dyDescent="0.25">
      <c r="A59" s="11"/>
      <c r="B59" s="10" t="s">
        <v>44</v>
      </c>
      <c r="C59" s="10">
        <v>4</v>
      </c>
      <c r="D59" s="10">
        <v>180</v>
      </c>
      <c r="E59" s="10"/>
      <c r="F59" s="11"/>
      <c r="G59" s="10">
        <f>SUM(G60:G67)</f>
        <v>180</v>
      </c>
      <c r="H59" s="11"/>
      <c r="I59" s="11"/>
      <c r="J59" s="11"/>
      <c r="K59" s="11"/>
      <c r="L59" s="11"/>
    </row>
    <row r="60" spans="1:13" s="5" customFormat="1" x14ac:dyDescent="0.25">
      <c r="A60" s="11"/>
      <c r="B60" s="8" t="s">
        <v>43</v>
      </c>
      <c r="C60" s="8"/>
      <c r="D60" s="8"/>
      <c r="E60" s="8"/>
      <c r="F60" s="4">
        <v>45</v>
      </c>
      <c r="G60" s="2">
        <v>180</v>
      </c>
      <c r="H60" s="2"/>
      <c r="I60" s="2"/>
      <c r="J60" s="2"/>
      <c r="K60" s="2">
        <v>90</v>
      </c>
      <c r="L60" s="2"/>
      <c r="M60" s="83" t="s">
        <v>100</v>
      </c>
    </row>
    <row r="61" spans="1:13" s="5" customFormat="1" x14ac:dyDescent="0.25">
      <c r="A61" s="11"/>
      <c r="B61" s="8"/>
      <c r="C61" s="8"/>
      <c r="D61" s="8"/>
      <c r="E61" s="8"/>
      <c r="F61" s="4"/>
      <c r="G61" s="2"/>
      <c r="H61" s="2"/>
      <c r="I61" s="2"/>
      <c r="J61" s="2"/>
      <c r="K61" s="2"/>
      <c r="L61" s="2"/>
    </row>
    <row r="62" spans="1:13" s="5" customFormat="1" x14ac:dyDescent="0.25">
      <c r="A62" s="11"/>
      <c r="B62" s="3"/>
      <c r="C62" s="3"/>
      <c r="D62" s="2"/>
      <c r="E62" s="2"/>
      <c r="F62" s="2"/>
      <c r="G62" s="4"/>
      <c r="H62" s="4"/>
      <c r="I62" s="4"/>
      <c r="J62" s="4"/>
      <c r="K62" s="4"/>
      <c r="L62" s="4"/>
    </row>
    <row r="63" spans="1:13" s="5" customFormat="1" x14ac:dyDescent="0.25">
      <c r="A63" s="11"/>
      <c r="B63" s="3"/>
      <c r="C63" s="3"/>
      <c r="D63" s="2"/>
      <c r="E63" s="2"/>
      <c r="F63" s="2"/>
      <c r="G63" s="4"/>
      <c r="H63" s="4"/>
      <c r="I63" s="4"/>
      <c r="J63" s="4"/>
      <c r="K63" s="4"/>
      <c r="L63" s="4"/>
    </row>
    <row r="64" spans="1:13" s="5" customFormat="1" x14ac:dyDescent="0.25">
      <c r="A64" s="11"/>
      <c r="B64" s="3"/>
      <c r="C64" s="6"/>
      <c r="D64" s="6"/>
      <c r="E64" s="6"/>
      <c r="F64" s="2"/>
      <c r="G64" s="2"/>
      <c r="H64" s="2"/>
      <c r="I64" s="2"/>
      <c r="J64" s="2"/>
      <c r="K64" s="2"/>
      <c r="L64" s="2"/>
    </row>
    <row r="65" spans="1:12" s="5" customFormat="1" x14ac:dyDescent="0.25">
      <c r="A65" s="11"/>
      <c r="B65" s="61"/>
      <c r="C65" s="4"/>
      <c r="D65" s="4"/>
      <c r="E65" s="4"/>
      <c r="F65" s="4"/>
      <c r="G65" s="4"/>
      <c r="H65" s="6"/>
      <c r="I65" s="6"/>
      <c r="J65" s="6"/>
      <c r="K65" s="6"/>
      <c r="L65" s="6"/>
    </row>
    <row r="66" spans="1:12" s="5" customFormat="1" x14ac:dyDescent="0.25">
      <c r="A66" s="11"/>
      <c r="B66" s="61"/>
      <c r="C66" s="3"/>
      <c r="D66" s="2"/>
      <c r="E66" s="2"/>
      <c r="F66" s="2"/>
      <c r="G66" s="4"/>
      <c r="H66" s="4"/>
      <c r="I66" s="4"/>
      <c r="J66" s="4"/>
      <c r="K66" s="4"/>
      <c r="L66" s="4"/>
    </row>
    <row r="67" spans="1:12" x14ac:dyDescent="0.25">
      <c r="A67" s="11"/>
      <c r="B67" s="3"/>
      <c r="C67" s="4"/>
      <c r="D67" s="2"/>
      <c r="E67" s="2"/>
      <c r="F67" s="4"/>
      <c r="G67" s="4"/>
      <c r="H67" s="4"/>
      <c r="I67" s="4"/>
      <c r="J67" s="4"/>
      <c r="K67" s="4"/>
      <c r="L67" s="4"/>
    </row>
    <row r="68" spans="1:12" x14ac:dyDescent="0.25">
      <c r="A68" s="65"/>
      <c r="B68" s="49" t="s">
        <v>35</v>
      </c>
      <c r="C68" s="6">
        <v>1</v>
      </c>
      <c r="D68" s="6"/>
      <c r="E68" s="6"/>
      <c r="F68" s="2"/>
      <c r="G68" s="6">
        <f>SUM(G69:G70)</f>
        <v>60</v>
      </c>
      <c r="H68" s="2"/>
      <c r="I68" s="2"/>
      <c r="J68" s="2"/>
      <c r="K68" s="2"/>
      <c r="L68" s="2"/>
    </row>
    <row r="69" spans="1:12" x14ac:dyDescent="0.25">
      <c r="A69" s="65">
        <v>1</v>
      </c>
      <c r="B69" s="3" t="s">
        <v>75</v>
      </c>
      <c r="C69" s="3"/>
      <c r="D69" s="2"/>
      <c r="E69" s="2"/>
      <c r="F69" s="2">
        <v>60</v>
      </c>
      <c r="G69" s="2">
        <v>60</v>
      </c>
      <c r="H69" s="4"/>
      <c r="I69" s="4"/>
      <c r="J69" s="4"/>
      <c r="K69" s="4"/>
      <c r="L69" s="4">
        <v>60</v>
      </c>
    </row>
    <row r="71" spans="1:12" x14ac:dyDescent="0.25">
      <c r="C71" s="52" t="s">
        <v>77</v>
      </c>
      <c r="E71" s="52" t="s">
        <v>78</v>
      </c>
      <c r="H71" s="5" t="s">
        <v>79</v>
      </c>
      <c r="L71" s="52" t="s">
        <v>85</v>
      </c>
    </row>
    <row r="72" spans="1:12" x14ac:dyDescent="0.25">
      <c r="H72" s="5" t="s">
        <v>80</v>
      </c>
    </row>
    <row r="73" spans="1:12" x14ac:dyDescent="0.25">
      <c r="E73" s="66" t="s">
        <v>81</v>
      </c>
      <c r="H73" s="5" t="s">
        <v>82</v>
      </c>
    </row>
    <row r="74" spans="1:12" x14ac:dyDescent="0.25">
      <c r="E74" s="66" t="s">
        <v>83</v>
      </c>
    </row>
    <row r="75" spans="1:12" x14ac:dyDescent="0.25">
      <c r="C75" s="52" t="s">
        <v>84</v>
      </c>
      <c r="L75" s="52" t="s">
        <v>86</v>
      </c>
    </row>
    <row r="79" spans="1:12" x14ac:dyDescent="0.25">
      <c r="C79" s="52" t="s">
        <v>87</v>
      </c>
    </row>
  </sheetData>
  <pageMargins left="0.511811023622047" right="0.511811023622047" top="0.118110236220472" bottom="0.196850393700787" header="0.118110236220472" footer="0.118110236220472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E21"/>
  <sheetViews>
    <sheetView workbookViewId="0">
      <selection activeCell="Y13" sqref="Y13"/>
    </sheetView>
  </sheetViews>
  <sheetFormatPr defaultRowHeight="15" x14ac:dyDescent="0.25"/>
  <cols>
    <col min="1" max="1" width="17.7109375" style="27" customWidth="1"/>
    <col min="2" max="2" width="5.7109375" style="27" hidden="1" customWidth="1"/>
    <col min="3" max="3" width="5.140625" style="27" hidden="1" customWidth="1"/>
    <col min="4" max="4" width="5.5703125" style="27" hidden="1" customWidth="1"/>
    <col min="5" max="5" width="5.7109375" style="27" hidden="1" customWidth="1"/>
    <col min="6" max="6" width="6.28515625" style="27" hidden="1" customWidth="1"/>
    <col min="7" max="17" width="6.7109375" style="27" customWidth="1"/>
    <col min="18" max="18" width="15.85546875" style="27" customWidth="1"/>
    <col min="19" max="19" width="3.42578125" style="27" customWidth="1"/>
    <col min="20" max="16384" width="9.140625" style="27"/>
  </cols>
  <sheetData>
    <row r="3" spans="1:31" ht="25.5" x14ac:dyDescent="0.25">
      <c r="A3" s="20" t="s">
        <v>53</v>
      </c>
      <c r="B3" s="22" t="s">
        <v>40</v>
      </c>
      <c r="C3" s="23" t="s">
        <v>29</v>
      </c>
      <c r="D3" s="24" t="s">
        <v>25</v>
      </c>
      <c r="E3" s="19" t="s">
        <v>54</v>
      </c>
      <c r="F3" s="25" t="s">
        <v>41</v>
      </c>
      <c r="G3" s="18" t="s">
        <v>23</v>
      </c>
      <c r="H3" s="18" t="s">
        <v>18</v>
      </c>
      <c r="I3" s="18" t="s">
        <v>17</v>
      </c>
      <c r="J3" s="18" t="s">
        <v>22</v>
      </c>
      <c r="K3" s="18" t="s">
        <v>24</v>
      </c>
      <c r="L3" s="18" t="s">
        <v>19</v>
      </c>
      <c r="M3" s="21" t="s">
        <v>21</v>
      </c>
      <c r="N3" s="21" t="s">
        <v>20</v>
      </c>
      <c r="O3" s="21" t="s">
        <v>13</v>
      </c>
      <c r="P3" s="21" t="s">
        <v>16</v>
      </c>
      <c r="Q3" s="18" t="s">
        <v>39</v>
      </c>
      <c r="R3" s="31" t="s">
        <v>63</v>
      </c>
    </row>
    <row r="4" spans="1:31" x14ac:dyDescent="0.25">
      <c r="A4" s="19" t="s">
        <v>55</v>
      </c>
      <c r="B4" s="19"/>
      <c r="C4" s="19"/>
      <c r="D4" s="19"/>
      <c r="E4" s="19"/>
      <c r="F4" s="19"/>
      <c r="G4" s="15">
        <f>'NH17-18 hiep'!H2</f>
        <v>240</v>
      </c>
      <c r="H4" s="15">
        <f>'NH17-18 hiep'!I2</f>
        <v>274</v>
      </c>
      <c r="I4" s="15">
        <f>'NH17-18 hiep'!J2</f>
        <v>310</v>
      </c>
      <c r="J4" s="15">
        <f>'NH17-18 hiep'!K2</f>
        <v>390</v>
      </c>
      <c r="K4" s="15">
        <f>'NH17-18 hiep'!L2</f>
        <v>270</v>
      </c>
      <c r="L4" s="15" t="e">
        <f>'NH17-18 hiep'!#REF!</f>
        <v>#REF!</v>
      </c>
      <c r="M4" s="20" t="e">
        <f>'NH17-18 hiep'!#REF!</f>
        <v>#REF!</v>
      </c>
      <c r="N4" s="20" t="e">
        <f>'NH17-18 hiep'!#REF!</f>
        <v>#REF!</v>
      </c>
      <c r="O4" s="20" t="e">
        <f>'NH17-18 hiep'!#REF!</f>
        <v>#REF!</v>
      </c>
      <c r="P4" s="20" t="e">
        <f>'NH17-18 hiep'!#REF!</f>
        <v>#REF!</v>
      </c>
      <c r="Q4" s="15" t="e">
        <f>'NH17-18 hiep'!#REF!</f>
        <v>#REF!</v>
      </c>
      <c r="R4" s="32" t="e">
        <f>SUM(G4:Q4)</f>
        <v>#REF!</v>
      </c>
    </row>
    <row r="5" spans="1:31" x14ac:dyDescent="0.25">
      <c r="A5" s="19" t="s">
        <v>56</v>
      </c>
      <c r="B5" s="26"/>
      <c r="C5" s="26"/>
      <c r="D5" s="26"/>
      <c r="E5" s="26"/>
      <c r="F5" s="26"/>
      <c r="G5" s="34" t="e">
        <f>'NH17-18 hiep'!#REF!</f>
        <v>#REF!</v>
      </c>
      <c r="H5" s="34" t="e">
        <f>'NH17-18 hiep'!#REF!</f>
        <v>#REF!</v>
      </c>
      <c r="I5" s="34" t="e">
        <f>'NH17-18 hiep'!#REF!</f>
        <v>#REF!</v>
      </c>
      <c r="J5" s="34" t="e">
        <f>'NH17-18 hiep'!#REF!</f>
        <v>#REF!</v>
      </c>
      <c r="K5" s="34" t="e">
        <f>'NH17-18 hiep'!#REF!</f>
        <v>#REF!</v>
      </c>
      <c r="L5" s="34" t="e">
        <f>'NH17-18 hiep'!#REF!</f>
        <v>#REF!</v>
      </c>
      <c r="M5" s="28" t="e">
        <f>'NH17-18 hiep'!#REF!</f>
        <v>#REF!</v>
      </c>
      <c r="N5" s="28" t="e">
        <f>'NH17-18 hiep'!#REF!</f>
        <v>#REF!</v>
      </c>
      <c r="O5" s="28" t="e">
        <f>'NH17-18 hiep'!#REF!</f>
        <v>#REF!</v>
      </c>
      <c r="P5" s="28" t="e">
        <f>'NH17-18 hiep'!#REF!</f>
        <v>#REF!</v>
      </c>
      <c r="Q5" s="34" t="e">
        <f>'NH17-18 hiep'!#REF!</f>
        <v>#REF!</v>
      </c>
      <c r="R5" s="32" t="e">
        <f>SUM(G5:Q5)</f>
        <v>#REF!</v>
      </c>
    </row>
    <row r="6" spans="1:31" x14ac:dyDescent="0.25">
      <c r="A6" s="19" t="s">
        <v>64</v>
      </c>
      <c r="B6" s="26"/>
      <c r="C6" s="26"/>
      <c r="D6" s="26"/>
      <c r="E6" s="26"/>
      <c r="F6" s="26"/>
      <c r="G6" s="71" t="e">
        <f>SUM(G4:G5)</f>
        <v>#REF!</v>
      </c>
      <c r="H6" s="71" t="e">
        <f t="shared" ref="H6:Q6" si="0">SUM(H4:H5)</f>
        <v>#REF!</v>
      </c>
      <c r="I6" s="35" t="e">
        <f t="shared" si="0"/>
        <v>#REF!</v>
      </c>
      <c r="J6" s="35" t="e">
        <f t="shared" si="0"/>
        <v>#REF!</v>
      </c>
      <c r="K6" s="35" t="e">
        <f t="shared" si="0"/>
        <v>#REF!</v>
      </c>
      <c r="L6" s="71" t="e">
        <f t="shared" si="0"/>
        <v>#REF!</v>
      </c>
      <c r="M6" s="29" t="e">
        <f t="shared" si="0"/>
        <v>#REF!</v>
      </c>
      <c r="N6" s="29" t="e">
        <f t="shared" si="0"/>
        <v>#REF!</v>
      </c>
      <c r="O6" s="29" t="e">
        <f t="shared" si="0"/>
        <v>#REF!</v>
      </c>
      <c r="P6" s="29" t="e">
        <f t="shared" si="0"/>
        <v>#REF!</v>
      </c>
      <c r="Q6" s="35" t="e">
        <f t="shared" si="0"/>
        <v>#REF!</v>
      </c>
      <c r="R6" s="33" t="e">
        <f>SUM(G6:Q6)</f>
        <v>#REF!</v>
      </c>
    </row>
    <row r="7" spans="1:31" x14ac:dyDescent="0.25">
      <c r="T7" s="67"/>
    </row>
    <row r="8" spans="1:31" x14ac:dyDescent="0.25">
      <c r="A8" s="27" t="s">
        <v>90</v>
      </c>
      <c r="G8" s="27">
        <v>-86</v>
      </c>
      <c r="H8" s="27">
        <v>-67</v>
      </c>
      <c r="I8" s="27">
        <v>-55</v>
      </c>
      <c r="J8" s="27">
        <v>-67</v>
      </c>
      <c r="K8" s="27">
        <v>-122</v>
      </c>
      <c r="L8" s="27">
        <v>-122</v>
      </c>
      <c r="M8" s="27">
        <v>-122</v>
      </c>
      <c r="N8" s="27">
        <v>-122</v>
      </c>
      <c r="O8" s="27">
        <v>-122</v>
      </c>
      <c r="P8" s="27">
        <v>-122</v>
      </c>
      <c r="Q8" s="27">
        <v>-122</v>
      </c>
      <c r="T8" s="68"/>
    </row>
    <row r="9" spans="1:31" x14ac:dyDescent="0.25">
      <c r="T9" s="67"/>
    </row>
    <row r="10" spans="1:31" ht="30" x14ac:dyDescent="0.25">
      <c r="G10" s="37" t="s">
        <v>61</v>
      </c>
      <c r="H10" s="36" t="s">
        <v>65</v>
      </c>
      <c r="T10" s="69"/>
      <c r="U10" s="70"/>
      <c r="V10" s="70" t="s">
        <v>98</v>
      </c>
      <c r="W10" s="70"/>
      <c r="X10" s="70"/>
      <c r="Y10" s="70"/>
      <c r="Z10" s="70"/>
      <c r="AA10" s="70"/>
      <c r="AD10" s="70"/>
      <c r="AE10" s="70"/>
    </row>
    <row r="11" spans="1:31" x14ac:dyDescent="0.25">
      <c r="G11" s="27">
        <v>450</v>
      </c>
      <c r="H11" s="30">
        <f>G11*85%</f>
        <v>382.5</v>
      </c>
      <c r="T11" s="73" t="s">
        <v>91</v>
      </c>
      <c r="U11" s="74">
        <v>0</v>
      </c>
      <c r="V11" s="75">
        <v>-6.5</v>
      </c>
      <c r="W11" s="70"/>
      <c r="X11" s="70"/>
      <c r="Y11" s="70"/>
      <c r="Z11" s="70"/>
      <c r="AC11" s="70"/>
      <c r="AD11" s="70"/>
    </row>
    <row r="12" spans="1:31" x14ac:dyDescent="0.25">
      <c r="T12" s="76" t="s">
        <v>92</v>
      </c>
      <c r="U12" s="77">
        <v>56</v>
      </c>
      <c r="V12" s="75">
        <v>-25.000000000000028</v>
      </c>
    </row>
    <row r="13" spans="1:31" x14ac:dyDescent="0.25">
      <c r="G13" s="68" t="s">
        <v>89</v>
      </c>
      <c r="T13" s="76" t="s">
        <v>93</v>
      </c>
      <c r="U13" s="77">
        <v>0</v>
      </c>
      <c r="V13" s="75">
        <v>-260.60000000000002</v>
      </c>
      <c r="AA13" s="70" t="s">
        <v>88</v>
      </c>
      <c r="AB13" s="70"/>
    </row>
    <row r="14" spans="1:31" x14ac:dyDescent="0.25">
      <c r="T14" s="76" t="s">
        <v>13</v>
      </c>
      <c r="U14" s="77">
        <v>0</v>
      </c>
      <c r="V14" s="75">
        <v>-61.5</v>
      </c>
      <c r="AA14" s="70" t="s">
        <v>88</v>
      </c>
      <c r="AB14" s="70"/>
    </row>
    <row r="15" spans="1:31" x14ac:dyDescent="0.25">
      <c r="T15" s="76" t="s">
        <v>94</v>
      </c>
      <c r="U15" s="77">
        <v>0</v>
      </c>
      <c r="V15" s="75">
        <v>-104.79999999999998</v>
      </c>
      <c r="AA15" s="70" t="s">
        <v>88</v>
      </c>
    </row>
    <row r="16" spans="1:31" x14ac:dyDescent="0.25">
      <c r="T16" s="76" t="s">
        <v>18</v>
      </c>
      <c r="U16" s="77">
        <v>0</v>
      </c>
      <c r="V16" s="75">
        <v>-19.299999999999983</v>
      </c>
    </row>
    <row r="17" spans="20:22" x14ac:dyDescent="0.25">
      <c r="T17" s="76" t="s">
        <v>95</v>
      </c>
      <c r="U17" s="77">
        <v>0</v>
      </c>
      <c r="V17" s="75">
        <v>-112.3</v>
      </c>
    </row>
    <row r="18" spans="20:22" x14ac:dyDescent="0.25">
      <c r="T18" s="76" t="s">
        <v>96</v>
      </c>
      <c r="U18" s="77">
        <v>66.7</v>
      </c>
      <c r="V18" s="75">
        <v>88.800000000000011</v>
      </c>
    </row>
    <row r="19" spans="20:22" x14ac:dyDescent="0.25">
      <c r="T19" s="76" t="s">
        <v>97</v>
      </c>
      <c r="U19" s="77">
        <v>0</v>
      </c>
      <c r="V19" s="75">
        <v>-117.19999999999997</v>
      </c>
    </row>
    <row r="20" spans="20:22" x14ac:dyDescent="0.25">
      <c r="T20" s="76" t="s">
        <v>24</v>
      </c>
      <c r="U20" s="77">
        <v>40</v>
      </c>
      <c r="V20" s="75">
        <v>-109.00000000000001</v>
      </c>
    </row>
    <row r="21" spans="20:22" x14ac:dyDescent="0.25">
      <c r="T21" s="76" t="s">
        <v>39</v>
      </c>
      <c r="U21" s="77">
        <v>0</v>
      </c>
      <c r="V21" s="75">
        <v>36</v>
      </c>
    </row>
  </sheetData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NH17-18 hiep</vt:lpstr>
      <vt:lpstr>tổng kết KL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Sony</dc:creator>
  <cp:lastModifiedBy>Windows User</cp:lastModifiedBy>
  <cp:lastPrinted>2017-08-08T03:19:19Z</cp:lastPrinted>
  <dcterms:created xsi:type="dcterms:W3CDTF">2016-07-24T09:03:52Z</dcterms:created>
  <dcterms:modified xsi:type="dcterms:W3CDTF">2017-08-16T06:36:29Z</dcterms:modified>
</cp:coreProperties>
</file>